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E57" i="1" l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K59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40" i="1"/>
  <c r="E18" i="1"/>
  <c r="E19" i="1"/>
  <c r="E21" i="1"/>
  <c r="G17" i="1" l="1"/>
  <c r="H17" i="1"/>
  <c r="I17" i="1"/>
  <c r="H19" i="1"/>
  <c r="I19" i="1"/>
  <c r="G20" i="1"/>
  <c r="G21" i="1"/>
  <c r="H21" i="1"/>
  <c r="I21" i="1"/>
  <c r="F15" i="1"/>
  <c r="F16" i="1"/>
  <c r="F17" i="1"/>
  <c r="F18" i="1"/>
  <c r="F19" i="1"/>
  <c r="F21" i="1"/>
  <c r="K16" i="1"/>
  <c r="K17" i="1"/>
  <c r="K21" i="1"/>
  <c r="K55" i="1" l="1"/>
  <c r="K56" i="1"/>
  <c r="G56" i="1"/>
  <c r="H56" i="1"/>
  <c r="I56" i="1"/>
  <c r="F53" i="1"/>
  <c r="F55" i="1"/>
  <c r="F56" i="1"/>
  <c r="E56" i="1"/>
  <c r="K35" i="1" l="1"/>
  <c r="K36" i="1"/>
  <c r="H35" i="1"/>
  <c r="I35" i="1"/>
  <c r="F35" i="1"/>
  <c r="F36" i="1"/>
  <c r="F37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F195" i="1"/>
  <c r="I176" i="1"/>
  <c r="H138" i="1"/>
  <c r="I138" i="1"/>
  <c r="H119" i="1"/>
  <c r="G119" i="1"/>
  <c r="I100" i="1"/>
  <c r="I81" i="1"/>
  <c r="I43" i="1"/>
  <c r="G43" i="1"/>
  <c r="J195" i="1"/>
  <c r="I157" i="1"/>
  <c r="I119" i="1"/>
  <c r="I195" i="1"/>
  <c r="H62" i="1"/>
  <c r="H100" i="1"/>
  <c r="H157" i="1"/>
  <c r="H43" i="1"/>
  <c r="J176" i="1"/>
  <c r="G62" i="1"/>
  <c r="G176" i="1"/>
  <c r="G138" i="1"/>
  <c r="G100" i="1"/>
  <c r="G157" i="1"/>
  <c r="G195" i="1"/>
  <c r="J100" i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<sst xmlns="http://schemas.openxmlformats.org/spreadsheetml/2006/main" count="210" uniqueCount="57">
  <si>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</si>
  <si>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</si>
  <si>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</si>
  <si>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</si>
  <si>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</si>
  <si>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</si>
  <si>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</si>
  <si>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</si>
  <si>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</si>
  <si>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</si>
  <si>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</si>
  <si>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</si>
  <si>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</si>
  <si>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</si>
  <si>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</si>
  <si>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</si>
  <si>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</si>
  <si>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</si>
  <si>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</si>
  <si>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</si>
  <si>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</si>
  <si>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</si>
  <si>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</si>
  <si>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</si>
  <si>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</si>
  <si>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</si>
  <si>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</si>
  <si>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</si>
  <si>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</si>
  <si>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</si>
  <si>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</si>
  <si>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</si>
  <si>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</si>
  <si>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</si>
  <si>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</si>
  <si>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</si>
  <si>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</si>
  <si>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</si>
  <si>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</si>
  <si>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</si>
  <si>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</si>
  <si>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</si>
  <si>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Биточки мясные</t>
  </si>
  <si>
    <t>хлеб ржаной</t>
  </si>
  <si>
    <t>36/39</t>
  </si>
  <si>
    <t>Биточки куриные</t>
  </si>
  <si>
    <t>Чай с лимоном</t>
  </si>
  <si>
    <t>36/48</t>
  </si>
  <si>
    <t>Рыба, запеченная в яйце</t>
  </si>
  <si>
    <t>Картофельное пюре</t>
  </si>
  <si>
    <t>Борщ с капустой и картофелем</t>
  </si>
  <si>
    <t>Щи из свежей капусты</t>
  </si>
  <si>
    <t>Каша гречневая вязкая</t>
  </si>
  <si>
    <t>фрукт</t>
  </si>
  <si>
    <t>яблоко</t>
  </si>
  <si>
    <t>Суп крестьянский с крупой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</si>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</sst>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451</v>
          </cell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I17">
            <v>0.13</v>
          </cell>
          <cell r="J17">
            <v>7.44</v>
          </cell>
        </row>
        <row r="18">
          <cell r="H18">
            <v>2.14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</row>
        <row r="14">
          <cell r="C14">
            <v>202</v>
          </cell>
          <cell r="E14">
            <v>90</v>
          </cell>
          <cell r="I14">
            <v>14</v>
          </cell>
          <cell r="J14">
            <v>8</v>
          </cell>
        </row>
        <row r="15">
          <cell r="C15">
            <v>136</v>
          </cell>
          <cell r="E15">
            <v>150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E13">
            <v>200</v>
          </cell>
        </row>
        <row r="15">
          <cell r="C15">
            <v>97</v>
          </cell>
          <cell r="E15">
            <v>150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H16">
            <v>0</v>
          </cell>
          <cell r="J16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52">
        <f>'[1]1'!E13</f>
        <v>200</v>
      </c>
      <c r="G15" s="43">
        <v>2</v>
      </c>
      <c r="H15" s="43">
        <v>6</v>
      </c>
      <c r="I15" s="43">
        <v>11</v>
      </c>
      <c r="J15" s="52">
        <v>105.8</v>
      </c>
      <c r="K15" s="44" t="s">
        <v>44</v>
      </c>
      <c r="L15" s="53">
        <v>11.43</v>
      </c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52">
        <f>'[1]1'!E14</f>
        <v>90</v>
      </c>
      <c r="G16" s="52">
        <v>14</v>
      </c>
      <c r="H16" s="52">
        <v>10</v>
      </c>
      <c r="I16" s="52">
        <v>14</v>
      </c>
      <c r="J16" s="52">
        <v>235</v>
      </c>
      <c r="K16" s="44">
        <f>'[1]1'!C14</f>
        <v>451</v>
      </c>
      <c r="L16" s="53">
        <v>35.659999999999997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v>164</v>
      </c>
      <c r="K17" s="44">
        <f>'[1]1'!C15</f>
        <v>92</v>
      </c>
      <c r="L17" s="53">
        <v>19.13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v>2</v>
      </c>
      <c r="H18" s="52">
        <v>0</v>
      </c>
      <c r="I18" s="52">
        <v>6</v>
      </c>
      <c r="J18" s="52">
        <v>36</v>
      </c>
      <c r="K18" s="44"/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v>2</v>
      </c>
      <c r="H19" s="52">
        <f>'[1]1'!I17</f>
        <v>0.13</v>
      </c>
      <c r="I19" s="52">
        <f>'[1]1'!J17</f>
        <v>7.44</v>
      </c>
      <c r="J19" s="52">
        <v>40</v>
      </c>
      <c r="K19" s="44"/>
      <c r="L19" s="53">
        <v>2.34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52">
        <v>30</v>
      </c>
      <c r="G20" s="52">
        <f>'[1]1'!H18</f>
        <v>2.14</v>
      </c>
      <c r="H20" s="52">
        <v>1</v>
      </c>
      <c r="I20" s="52">
        <v>16</v>
      </c>
      <c r="J20" s="52">
        <v>54</v>
      </c>
      <c r="K20" s="44"/>
      <c r="L20" s="53">
        <v>2.13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v>70</v>
      </c>
      <c r="K21" s="44">
        <f>'[1]1'!C19</f>
        <v>141</v>
      </c>
      <c r="L21" s="53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26.14</v>
      </c>
      <c r="H23" s="19">
        <f t="shared" si="2"/>
        <v>29.13</v>
      </c>
      <c r="I23" s="19">
        <f t="shared" si="2"/>
        <v>81.44</v>
      </c>
      <c r="J23" s="19">
        <f t="shared" si="2"/>
        <v>704.8</v>
      </c>
      <c r="K23" s="25"/>
      <c r="L23" s="19">
        <f t="shared" ref="L23" si="3">SUM(L14:L22)</f>
        <v>84.42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750</v>
      </c>
      <c r="G24" s="32">
        <f t="shared" ref="G24:J24" si="4">G13+G23</f>
        <v>26.14</v>
      </c>
      <c r="H24" s="32">
        <f t="shared" si="4"/>
        <v>29.13</v>
      </c>
      <c r="I24" s="32">
        <f t="shared" si="4"/>
        <v>81.44</v>
      </c>
      <c r="J24" s="32">
        <f t="shared" si="4"/>
        <v>704.8</v>
      </c>
      <c r="K24" s="32"/>
      <c r="L24" s="32">
        <f t="shared" ref="L24" si="5">L13+L23</f>
        <v>84.42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2">
        <v>210</v>
      </c>
      <c r="G34" s="52">
        <v>2</v>
      </c>
      <c r="H34" s="52">
        <v>6</v>
      </c>
      <c r="I34" s="52">
        <v>11</v>
      </c>
      <c r="J34" s="52">
        <v>106</v>
      </c>
      <c r="K34" s="44">
        <v>39</v>
      </c>
      <c r="L34" s="53">
        <v>11.25</v>
      </c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52">
        <f>'[2]1'!E14</f>
        <v>90</v>
      </c>
      <c r="G35" s="52">
        <v>13</v>
      </c>
      <c r="H35" s="52">
        <f>'[2]1'!I14</f>
        <v>14</v>
      </c>
      <c r="I35" s="52">
        <f>'[2]1'!J14</f>
        <v>8</v>
      </c>
      <c r="J35" s="52">
        <v>218</v>
      </c>
      <c r="K35" s="44">
        <f>'[2]1'!C14</f>
        <v>202</v>
      </c>
      <c r="L35" s="53">
        <v>36.68</v>
      </c>
    </row>
    <row r="36" spans="1:12" ht="15" x14ac:dyDescent="0.25">
      <c r="A36" s="14"/>
      <c r="B36" s="15"/>
      <c r="C36" s="11"/>
      <c r="D36" s="7" t="s">
        <v>29</v>
      </c>
      <c r="E36" s="51" t="s">
        <v>52</v>
      </c>
      <c r="F36" s="52">
        <f>'[2]1'!E15</f>
        <v>150</v>
      </c>
      <c r="G36" s="52">
        <v>9</v>
      </c>
      <c r="H36" s="52">
        <v>5</v>
      </c>
      <c r="I36" s="52">
        <v>45</v>
      </c>
      <c r="J36" s="52">
        <v>264</v>
      </c>
      <c r="K36" s="44">
        <f>'[2]1'!C15</f>
        <v>136</v>
      </c>
      <c r="L36" s="53">
        <v>6.56</v>
      </c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52">
        <f>'[2]1'!E16</f>
        <v>200</v>
      </c>
      <c r="G37" s="52">
        <v>1</v>
      </c>
      <c r="H37" s="52">
        <v>0</v>
      </c>
      <c r="I37" s="52">
        <v>21</v>
      </c>
      <c r="J37" s="52">
        <v>87</v>
      </c>
      <c r="K37" s="44">
        <v>256</v>
      </c>
      <c r="L37" s="53">
        <v>3.11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J39" si="10">E19</f>
        <v>хлеб пшеничный</v>
      </c>
      <c r="F38" s="52">
        <f t="shared" si="10"/>
        <v>30</v>
      </c>
      <c r="G38" s="52">
        <f t="shared" si="10"/>
        <v>2</v>
      </c>
      <c r="H38" s="52">
        <f t="shared" si="10"/>
        <v>0.13</v>
      </c>
      <c r="I38" s="52">
        <f t="shared" si="10"/>
        <v>7.44</v>
      </c>
      <c r="J38" s="52">
        <f t="shared" si="10"/>
        <v>40</v>
      </c>
      <c r="K38" s="54"/>
      <c r="L38" s="53">
        <v>2.34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>хлеб ржаной</v>
      </c>
      <c r="F39" s="52">
        <f t="shared" si="10"/>
        <v>30</v>
      </c>
      <c r="G39" s="52">
        <f t="shared" si="10"/>
        <v>2.14</v>
      </c>
      <c r="H39" s="52">
        <f t="shared" si="10"/>
        <v>1</v>
      </c>
      <c r="I39" s="52">
        <f t="shared" si="10"/>
        <v>16</v>
      </c>
      <c r="J39" s="52">
        <f t="shared" si="10"/>
        <v>54</v>
      </c>
      <c r="K39" s="54"/>
      <c r="L39" s="53">
        <v>2.13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3.73</v>
      </c>
    </row>
    <row r="41" spans="1:12" ht="15" x14ac:dyDescent="0.25">
      <c r="A41" s="14"/>
      <c r="B41" s="15"/>
      <c r="C41" s="11"/>
      <c r="D41" s="6" t="s">
        <v>53</v>
      </c>
      <c r="E41" s="42" t="s">
        <v>54</v>
      </c>
      <c r="F41" s="43">
        <v>200</v>
      </c>
      <c r="G41" s="43">
        <v>1</v>
      </c>
      <c r="H41" s="43">
        <v>1</v>
      </c>
      <c r="I41" s="43">
        <v>20</v>
      </c>
      <c r="J41" s="43">
        <v>90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1">SUM(G33:G41)</f>
        <v>31.14</v>
      </c>
      <c r="H42" s="19">
        <f t="shared" ref="H42" si="12">SUM(H33:H41)</f>
        <v>32.129999999999995</v>
      </c>
      <c r="I42" s="19">
        <f t="shared" ref="I42" si="13">SUM(I33:I41)</f>
        <v>133.44</v>
      </c>
      <c r="J42" s="19">
        <f t="shared" ref="J42:L42" si="14">SUM(J33:J41)</f>
        <v>861</v>
      </c>
      <c r="K42" s="25"/>
      <c r="L42" s="19">
        <f t="shared" si="14"/>
        <v>83.8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960</v>
      </c>
      <c r="G43" s="32">
        <f t="shared" ref="G43" si="15">G32+G42</f>
        <v>31.14</v>
      </c>
      <c r="H43" s="32">
        <f t="shared" ref="H43" si="16">H32+H42</f>
        <v>32.129999999999995</v>
      </c>
      <c r="I43" s="32">
        <f t="shared" ref="I43" si="17">I32+I42</f>
        <v>133.44</v>
      </c>
      <c r="J43" s="32">
        <f t="shared" ref="J43:L43" si="18">J32+J42</f>
        <v>861</v>
      </c>
      <c r="K43" s="32"/>
      <c r="L43" s="32">
        <f t="shared" si="18"/>
        <v>83.8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55</v>
      </c>
      <c r="F53" s="52">
        <f>'[3]1'!E13</f>
        <v>200</v>
      </c>
      <c r="G53" s="52">
        <v>2</v>
      </c>
      <c r="H53" s="52">
        <v>4</v>
      </c>
      <c r="I53" s="52">
        <v>11</v>
      </c>
      <c r="J53" s="52">
        <v>93</v>
      </c>
      <c r="K53" s="44" t="s">
        <v>47</v>
      </c>
      <c r="L53" s="53">
        <v>12</v>
      </c>
    </row>
    <row r="54" spans="1:12" ht="15" x14ac:dyDescent="0.25">
      <c r="A54" s="23"/>
      <c r="B54" s="15"/>
      <c r="C54" s="11"/>
      <c r="D54" s="7" t="s">
        <v>28</v>
      </c>
      <c r="E54" s="51" t="s">
        <v>48</v>
      </c>
      <c r="F54" s="52">
        <v>80</v>
      </c>
      <c r="G54" s="52">
        <v>13</v>
      </c>
      <c r="H54" s="52">
        <v>29</v>
      </c>
      <c r="I54" s="52">
        <v>2</v>
      </c>
      <c r="J54" s="52">
        <v>180</v>
      </c>
      <c r="K54" s="44">
        <v>86</v>
      </c>
      <c r="L54" s="53">
        <v>26.7</v>
      </c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2">
        <f>'[3]1'!E15</f>
        <v>150</v>
      </c>
      <c r="G55" s="52">
        <v>5</v>
      </c>
      <c r="H55" s="52">
        <v>6</v>
      </c>
      <c r="I55" s="52">
        <v>35</v>
      </c>
      <c r="J55" s="52">
        <v>221</v>
      </c>
      <c r="K55" s="44">
        <f>'[3]1'!C15</f>
        <v>97</v>
      </c>
      <c r="L55" s="53">
        <v>11.98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v>106</v>
      </c>
      <c r="K56" s="44">
        <f>'[3]1'!C16</f>
        <v>154</v>
      </c>
      <c r="L56" s="53">
        <v>7.01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K59" si="23">E19</f>
        <v>хлеб пшеничный</v>
      </c>
      <c r="F57" s="52">
        <f t="shared" si="23"/>
        <v>30</v>
      </c>
      <c r="G57" s="52">
        <f t="shared" si="23"/>
        <v>2</v>
      </c>
      <c r="H57" s="52">
        <f t="shared" si="23"/>
        <v>0.13</v>
      </c>
      <c r="I57" s="52">
        <f t="shared" si="23"/>
        <v>7.44</v>
      </c>
      <c r="J57" s="52">
        <f t="shared" si="23"/>
        <v>40</v>
      </c>
      <c r="K57" s="54"/>
      <c r="L57" s="53">
        <v>2.34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>хлеб ржаной</v>
      </c>
      <c r="F58" s="52">
        <f t="shared" si="23"/>
        <v>30</v>
      </c>
      <c r="G58" s="52">
        <f t="shared" si="23"/>
        <v>2.14</v>
      </c>
      <c r="H58" s="52">
        <f t="shared" si="23"/>
        <v>1</v>
      </c>
      <c r="I58" s="52">
        <f t="shared" si="23"/>
        <v>16</v>
      </c>
      <c r="J58" s="52">
        <f t="shared" si="23"/>
        <v>54</v>
      </c>
      <c r="K58" s="54"/>
      <c r="L58" s="53">
        <v>2.13</v>
      </c>
    </row>
    <row r="59" spans="1:12" ht="15" x14ac:dyDescent="0.25">
      <c r="A59" s="23"/>
      <c r="B59" s="15"/>
      <c r="C59" s="11"/>
      <c r="D59" s="6"/>
      <c r="E59" s="51" t="str">
        <f t="shared" si="23"/>
        <v>соус томатный</v>
      </c>
      <c r="F59" s="52">
        <f t="shared" si="23"/>
        <v>50</v>
      </c>
      <c r="G59" s="52">
        <f t="shared" si="23"/>
        <v>1</v>
      </c>
      <c r="H59" s="52">
        <f t="shared" si="23"/>
        <v>5</v>
      </c>
      <c r="I59" s="52">
        <f t="shared" si="23"/>
        <v>5</v>
      </c>
      <c r="J59" s="52">
        <f t="shared" si="23"/>
        <v>70</v>
      </c>
      <c r="K59" s="54">
        <f t="shared" si="23"/>
        <v>141</v>
      </c>
      <c r="L59" s="53">
        <v>3.73</v>
      </c>
    </row>
    <row r="60" spans="1:12" ht="15" x14ac:dyDescent="0.25">
      <c r="A60" s="23"/>
      <c r="B60" s="15"/>
      <c r="C60" s="11"/>
      <c r="D60" s="6" t="s">
        <v>53</v>
      </c>
      <c r="E60" s="42" t="s">
        <v>54</v>
      </c>
      <c r="F60" s="43">
        <v>200</v>
      </c>
      <c r="G60" s="43">
        <v>1</v>
      </c>
      <c r="H60" s="43">
        <v>1</v>
      </c>
      <c r="I60" s="43">
        <v>20</v>
      </c>
      <c r="J60" s="43">
        <v>90</v>
      </c>
      <c r="K60" s="44"/>
      <c r="L60" s="43">
        <v>18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4">SUM(G52:G60)</f>
        <v>26.14</v>
      </c>
      <c r="H61" s="19">
        <f t="shared" ref="H61" si="25">SUM(H52:H60)</f>
        <v>46.13</v>
      </c>
      <c r="I61" s="19">
        <f t="shared" ref="I61" si="26">SUM(I52:I60)</f>
        <v>123.44</v>
      </c>
      <c r="J61" s="19">
        <f t="shared" ref="J61:L61" si="27">SUM(J52:J60)</f>
        <v>854</v>
      </c>
      <c r="K61" s="25"/>
      <c r="L61" s="19">
        <f t="shared" si="27"/>
        <v>83.89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940</v>
      </c>
      <c r="G62" s="32">
        <f t="shared" ref="G62" si="28">G51+G61</f>
        <v>26.14</v>
      </c>
      <c r="H62" s="32">
        <f t="shared" ref="H62" si="29">H51+H61</f>
        <v>46.13</v>
      </c>
      <c r="I62" s="32">
        <f t="shared" ref="I62" si="30">I51+I61</f>
        <v>123.44</v>
      </c>
      <c r="J62" s="32">
        <f t="shared" ref="J62:L62" si="31">J51+J61</f>
        <v>854</v>
      </c>
      <c r="K62" s="32"/>
      <c r="L62" s="32">
        <f t="shared" si="31"/>
        <v>83.89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44"/>
      <c r="L72" s="53"/>
    </row>
    <row r="73" spans="1:12" ht="15" x14ac:dyDescent="0.25">
      <c r="A73" s="23"/>
      <c r="B73" s="15"/>
      <c r="C73" s="11"/>
      <c r="D73" s="7" t="s">
        <v>28</v>
      </c>
      <c r="E73" s="51"/>
      <c r="F73" s="52"/>
      <c r="G73" s="52"/>
      <c r="H73" s="52"/>
      <c r="I73" s="52"/>
      <c r="J73" s="52"/>
      <c r="K73" s="44"/>
      <c r="L73" s="53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44"/>
      <c r="L74" s="53"/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2"/>
      <c r="J75" s="52"/>
      <c r="K75" s="44"/>
      <c r="L75" s="53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4"/>
      <c r="L76" s="53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2"/>
      <c r="K77" s="54"/>
      <c r="L77" s="53"/>
    </row>
    <row r="78" spans="1:12" ht="15" x14ac:dyDescent="0.25">
      <c r="A78" s="23"/>
      <c r="B78" s="15"/>
      <c r="C78" s="11"/>
      <c r="D78" s="55"/>
      <c r="E78" s="51"/>
      <c r="F78" s="52"/>
      <c r="G78" s="52"/>
      <c r="H78" s="52"/>
      <c r="I78" s="52"/>
      <c r="J78" s="52"/>
      <c r="K78" s="5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6">SUM(G71:G79)</f>
        <v>0</v>
      </c>
      <c r="H80" s="19">
        <f t="shared" ref="H80" si="37">SUM(H71:H79)</f>
        <v>0</v>
      </c>
      <c r="I80" s="19">
        <f t="shared" ref="I80" si="38">SUM(I71:I79)</f>
        <v>0</v>
      </c>
      <c r="J80" s="19">
        <f t="shared" ref="J80:L80" si="39">SUM(J71:J79)</f>
        <v>0</v>
      </c>
      <c r="K80" s="25"/>
      <c r="L80" s="19">
        <f t="shared" si="3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40">G70+G80</f>
        <v>0</v>
      </c>
      <c r="H81" s="32">
        <f t="shared" ref="H81" si="41">H70+H80</f>
        <v>0</v>
      </c>
      <c r="I81" s="32">
        <f t="shared" ref="I81" si="42">I70+I80</f>
        <v>0</v>
      </c>
      <c r="J81" s="32">
        <f t="shared" ref="J81:L81" si="43">J70+J80</f>
        <v>0</v>
      </c>
      <c r="K81" s="32"/>
      <c r="L81" s="32">
        <f t="shared" si="4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4">SUM(G82:G88)</f>
        <v>0</v>
      </c>
      <c r="H89" s="19">
        <f t="shared" ref="H89" si="45">SUM(H82:H88)</f>
        <v>0</v>
      </c>
      <c r="I89" s="19">
        <f t="shared" ref="I89" si="46">SUM(I82:I88)</f>
        <v>0</v>
      </c>
      <c r="J89" s="19">
        <f t="shared" ref="J89:L89" si="47">SUM(J82:J88)</f>
        <v>0</v>
      </c>
      <c r="K89" s="25"/>
      <c r="L89" s="19">
        <f t="shared" si="4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44"/>
      <c r="L91" s="53"/>
    </row>
    <row r="92" spans="1:12" ht="15" x14ac:dyDescent="0.25">
      <c r="A92" s="23"/>
      <c r="B92" s="15"/>
      <c r="C92" s="11"/>
      <c r="D92" s="7" t="s">
        <v>28</v>
      </c>
      <c r="E92" s="51"/>
      <c r="F92" s="52"/>
      <c r="G92" s="52"/>
      <c r="H92" s="52"/>
      <c r="I92" s="52"/>
      <c r="J92" s="52"/>
      <c r="K92" s="44"/>
      <c r="L92" s="5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44"/>
      <c r="L93" s="53"/>
    </row>
    <row r="94" spans="1:12" ht="15" x14ac:dyDescent="0.25">
      <c r="A94" s="23"/>
      <c r="B94" s="15"/>
      <c r="C94" s="11"/>
      <c r="D94" s="7" t="s">
        <v>30</v>
      </c>
      <c r="E94" s="51"/>
      <c r="F94" s="52"/>
      <c r="G94" s="52"/>
      <c r="H94" s="52"/>
      <c r="I94" s="52"/>
      <c r="J94" s="52"/>
      <c r="K94" s="44"/>
      <c r="L94" s="53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4"/>
      <c r="L95" s="53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2"/>
      <c r="K96" s="54"/>
      <c r="L96" s="53"/>
    </row>
    <row r="97" spans="1:12" ht="15" x14ac:dyDescent="0.25">
      <c r="A97" s="23"/>
      <c r="B97" s="15"/>
      <c r="C97" s="11"/>
      <c r="D97" s="6"/>
      <c r="E97" s="51"/>
      <c r="F97" s="52"/>
      <c r="G97" s="52"/>
      <c r="H97" s="52"/>
      <c r="I97" s="52"/>
      <c r="J97" s="52"/>
      <c r="K97" s="54"/>
      <c r="L97" s="53"/>
    </row>
    <row r="98" spans="1:12" ht="15" x14ac:dyDescent="0.25">
      <c r="A98" s="23"/>
      <c r="B98" s="15"/>
      <c r="C98" s="11"/>
      <c r="D98" s="6" t="s">
        <v>53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2">G89+G99</f>
        <v>0</v>
      </c>
      <c r="H100" s="32">
        <f t="shared" ref="H100" si="53">H89+H99</f>
        <v>0</v>
      </c>
      <c r="I100" s="32">
        <f t="shared" ref="I100" si="54">I89+I99</f>
        <v>0</v>
      </c>
      <c r="J100" s="32">
        <f t="shared" ref="J100:L100" si="55">J89+J99</f>
        <v>0</v>
      </c>
      <c r="K100" s="32"/>
      <c r="L100" s="32">
        <f t="shared" si="5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6">SUM(G101:G107)</f>
        <v>0</v>
      </c>
      <c r="H108" s="19">
        <f t="shared" si="56"/>
        <v>0</v>
      </c>
      <c r="I108" s="19">
        <f t="shared" si="56"/>
        <v>0</v>
      </c>
      <c r="J108" s="19">
        <f t="shared" si="56"/>
        <v>0</v>
      </c>
      <c r="K108" s="25"/>
      <c r="L108" s="19">
        <f t="shared" ref="L108" si="5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/>
      <c r="F110" s="52"/>
      <c r="G110" s="52"/>
      <c r="H110" s="52"/>
      <c r="I110" s="52"/>
      <c r="J110" s="52"/>
      <c r="K110" s="44"/>
      <c r="L110" s="53"/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2"/>
      <c r="J111" s="52"/>
      <c r="K111" s="44"/>
      <c r="L111" s="53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2"/>
      <c r="K113" s="44"/>
      <c r="L113" s="53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4"/>
      <c r="L114" s="53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4"/>
      <c r="L115" s="53"/>
    </row>
    <row r="116" spans="1:12" ht="15" x14ac:dyDescent="0.25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4"/>
      <c r="L116" s="53"/>
    </row>
    <row r="117" spans="1:12" ht="15" x14ac:dyDescent="0.25">
      <c r="A117" s="23"/>
      <c r="B117" s="15"/>
      <c r="C117" s="11"/>
      <c r="D117" s="6" t="s">
        <v>53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60">G108+G118</f>
        <v>0</v>
      </c>
      <c r="H119" s="32">
        <f t="shared" ref="H119" si="61">H108+H118</f>
        <v>0</v>
      </c>
      <c r="I119" s="32">
        <f t="shared" ref="I119" si="62">I108+I118</f>
        <v>0</v>
      </c>
      <c r="J119" s="32">
        <f t="shared" ref="J119:L119" si="63">J108+J118</f>
        <v>0</v>
      </c>
      <c r="K119" s="32"/>
      <c r="L119" s="32">
        <f t="shared" si="6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4">SUM(G120:G126)</f>
        <v>0</v>
      </c>
      <c r="H127" s="19">
        <f t="shared" si="64"/>
        <v>0</v>
      </c>
      <c r="I127" s="19">
        <f t="shared" si="64"/>
        <v>0</v>
      </c>
      <c r="J127" s="19">
        <f t="shared" si="64"/>
        <v>0</v>
      </c>
      <c r="K127" s="25"/>
      <c r="L127" s="19">
        <f t="shared" ref="L127" si="6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52"/>
      <c r="G129" s="52"/>
      <c r="H129" s="52"/>
      <c r="I129" s="52"/>
      <c r="J129" s="52"/>
      <c r="K129" s="44"/>
      <c r="L129" s="53"/>
    </row>
    <row r="130" spans="1:12" ht="15" x14ac:dyDescent="0.25">
      <c r="A130" s="14"/>
      <c r="B130" s="15"/>
      <c r="C130" s="11"/>
      <c r="D130" s="7" t="s">
        <v>28</v>
      </c>
      <c r="E130" s="51"/>
      <c r="F130" s="52"/>
      <c r="G130" s="52"/>
      <c r="H130" s="52"/>
      <c r="I130" s="52"/>
      <c r="J130" s="52"/>
      <c r="K130" s="44"/>
      <c r="L130" s="53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44"/>
      <c r="L131" s="53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2"/>
      <c r="K132" s="44"/>
      <c r="L132" s="53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4"/>
      <c r="L133" s="53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4"/>
      <c r="L134" s="53"/>
    </row>
    <row r="135" spans="1:12" ht="15" x14ac:dyDescent="0.25">
      <c r="A135" s="14"/>
      <c r="B135" s="15"/>
      <c r="C135" s="11"/>
      <c r="D135" s="6" t="s">
        <v>53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8">G127+G137</f>
        <v>0</v>
      </c>
      <c r="H138" s="32">
        <f t="shared" ref="H138" si="69">H127+H137</f>
        <v>0</v>
      </c>
      <c r="I138" s="32">
        <f t="shared" ref="I138" si="70">I127+I137</f>
        <v>0</v>
      </c>
      <c r="J138" s="32">
        <f t="shared" ref="J138:L138" si="71">J127+J137</f>
        <v>0</v>
      </c>
      <c r="K138" s="32"/>
      <c r="L138" s="32">
        <f t="shared" si="7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2">SUM(G139:G145)</f>
        <v>0</v>
      </c>
      <c r="H146" s="19">
        <f t="shared" si="72"/>
        <v>0</v>
      </c>
      <c r="I146" s="19">
        <f t="shared" si="72"/>
        <v>0</v>
      </c>
      <c r="J146" s="19">
        <f t="shared" si="72"/>
        <v>0</v>
      </c>
      <c r="K146" s="25"/>
      <c r="L146" s="19">
        <f t="shared" ref="L146" si="7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/>
      <c r="F148" s="52"/>
      <c r="G148" s="52"/>
      <c r="H148" s="52"/>
      <c r="I148" s="52"/>
      <c r="J148" s="52"/>
      <c r="K148" s="44"/>
      <c r="L148" s="53"/>
    </row>
    <row r="149" spans="1:12" ht="15" x14ac:dyDescent="0.25">
      <c r="A149" s="23"/>
      <c r="B149" s="15"/>
      <c r="C149" s="11"/>
      <c r="D149" s="7" t="s">
        <v>28</v>
      </c>
      <c r="E149" s="51"/>
      <c r="F149" s="52"/>
      <c r="G149" s="52"/>
      <c r="H149" s="52"/>
      <c r="I149" s="52"/>
      <c r="J149" s="52"/>
      <c r="K149" s="44"/>
      <c r="L149" s="53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2"/>
      <c r="J150" s="52"/>
      <c r="K150" s="44"/>
      <c r="L150" s="53"/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2"/>
      <c r="J151" s="52"/>
      <c r="K151" s="44"/>
      <c r="L151" s="53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4"/>
      <c r="L152" s="53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4"/>
      <c r="L153" s="53"/>
    </row>
    <row r="154" spans="1:12" ht="15" x14ac:dyDescent="0.25">
      <c r="A154" s="23"/>
      <c r="B154" s="15"/>
      <c r="C154" s="11"/>
      <c r="D154" s="6"/>
      <c r="E154" s="51"/>
      <c r="F154" s="52"/>
      <c r="G154" s="52"/>
      <c r="H154" s="52"/>
      <c r="I154" s="52"/>
      <c r="J154" s="52"/>
      <c r="K154" s="54"/>
      <c r="L154" s="53"/>
    </row>
    <row r="155" spans="1:12" ht="15" x14ac:dyDescent="0.25">
      <c r="A155" s="23"/>
      <c r="B155" s="15"/>
      <c r="C155" s="11"/>
      <c r="D155" s="6" t="s">
        <v>53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6">G146+G156</f>
        <v>0</v>
      </c>
      <c r="H157" s="32">
        <f t="shared" ref="H157" si="77">H146+H156</f>
        <v>0</v>
      </c>
      <c r="I157" s="32">
        <f t="shared" ref="I157" si="78">I146+I156</f>
        <v>0</v>
      </c>
      <c r="J157" s="32">
        <f t="shared" ref="J157:L157" si="79">J146+J156</f>
        <v>0</v>
      </c>
      <c r="K157" s="32"/>
      <c r="L157" s="32">
        <f t="shared" si="7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0">SUM(G158:G164)</f>
        <v>0</v>
      </c>
      <c r="H165" s="19">
        <f t="shared" si="80"/>
        <v>0</v>
      </c>
      <c r="I165" s="19">
        <f t="shared" si="80"/>
        <v>0</v>
      </c>
      <c r="J165" s="19">
        <f t="shared" si="80"/>
        <v>0</v>
      </c>
      <c r="K165" s="25"/>
      <c r="L165" s="19">
        <f t="shared" ref="L165" si="8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44"/>
      <c r="L167" s="53"/>
    </row>
    <row r="168" spans="1:12" ht="15" x14ac:dyDescent="0.25">
      <c r="A168" s="23"/>
      <c r="B168" s="15"/>
      <c r="C168" s="11"/>
      <c r="D168" s="7" t="s">
        <v>28</v>
      </c>
      <c r="E168" s="51"/>
      <c r="F168" s="52"/>
      <c r="G168" s="52"/>
      <c r="H168" s="52"/>
      <c r="I168" s="52"/>
      <c r="J168" s="52"/>
      <c r="K168" s="44"/>
      <c r="L168" s="53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2"/>
      <c r="J170" s="52"/>
      <c r="K170" s="44"/>
      <c r="L170" s="53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4"/>
      <c r="L171" s="53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4"/>
      <c r="L172" s="53"/>
    </row>
    <row r="173" spans="1:12" ht="15" x14ac:dyDescent="0.25">
      <c r="A173" s="23"/>
      <c r="B173" s="15"/>
      <c r="C173" s="11"/>
      <c r="D173" s="6"/>
      <c r="E173" s="51"/>
      <c r="F173" s="52"/>
      <c r="G173" s="52"/>
      <c r="H173" s="52"/>
      <c r="I173" s="52"/>
      <c r="J173" s="52"/>
      <c r="K173" s="54"/>
      <c r="L173" s="53"/>
    </row>
    <row r="174" spans="1:12" ht="15" x14ac:dyDescent="0.25">
      <c r="A174" s="23"/>
      <c r="B174" s="15"/>
      <c r="C174" s="11"/>
      <c r="D174" s="6" t="s">
        <v>53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4">G165+G175</f>
        <v>0</v>
      </c>
      <c r="H176" s="32">
        <f t="shared" ref="H176" si="85">H165+H175</f>
        <v>0</v>
      </c>
      <c r="I176" s="32">
        <f t="shared" ref="I176" si="86">I165+I175</f>
        <v>0</v>
      </c>
      <c r="J176" s="32">
        <f t="shared" ref="J176:L176" si="87">J165+J175</f>
        <v>0</v>
      </c>
      <c r="K176" s="32"/>
      <c r="L176" s="32">
        <f t="shared" si="8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8">SUM(G177:G183)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>
        <f t="shared" ref="L184" si="8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/>
      <c r="F186" s="52"/>
      <c r="G186" s="52"/>
      <c r="H186" s="52"/>
      <c r="I186" s="52"/>
      <c r="J186" s="52"/>
      <c r="K186" s="44"/>
      <c r="L186" s="53"/>
    </row>
    <row r="187" spans="1:12" ht="15" x14ac:dyDescent="0.25">
      <c r="A187" s="23"/>
      <c r="B187" s="15"/>
      <c r="C187" s="11"/>
      <c r="D187" s="7" t="s">
        <v>28</v>
      </c>
      <c r="E187" s="51"/>
      <c r="F187" s="52"/>
      <c r="G187" s="52"/>
      <c r="H187" s="52"/>
      <c r="I187" s="52"/>
      <c r="J187" s="52"/>
      <c r="K187" s="44"/>
      <c r="L187" s="53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44"/>
      <c r="L188" s="53"/>
    </row>
    <row r="189" spans="1:12" ht="15" x14ac:dyDescent="0.25">
      <c r="A189" s="23"/>
      <c r="B189" s="15"/>
      <c r="C189" s="11"/>
      <c r="D189" s="7" t="s">
        <v>30</v>
      </c>
      <c r="E189" s="51"/>
      <c r="F189" s="52"/>
      <c r="G189" s="52"/>
      <c r="H189" s="52"/>
      <c r="I189" s="52"/>
      <c r="J189" s="52"/>
      <c r="K189" s="44"/>
      <c r="L189" s="53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4"/>
      <c r="L190" s="53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4"/>
      <c r="L191" s="53"/>
    </row>
    <row r="192" spans="1:12" ht="15" x14ac:dyDescent="0.25">
      <c r="A192" s="23"/>
      <c r="B192" s="15"/>
      <c r="C192" s="11"/>
      <c r="D192" s="6" t="s">
        <v>53</v>
      </c>
      <c r="E192" s="51"/>
      <c r="F192" s="52"/>
      <c r="G192" s="52"/>
      <c r="H192" s="52"/>
      <c r="I192" s="52"/>
      <c r="J192" s="52"/>
      <c r="K192" s="54"/>
      <c r="L192" s="5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2">G184+G194</f>
        <v>0</v>
      </c>
      <c r="H195" s="32">
        <f t="shared" ref="H195" si="93">H184+H194</f>
        <v>0</v>
      </c>
      <c r="I195" s="32">
        <f t="shared" ref="I195" si="94">I184+I194</f>
        <v>0</v>
      </c>
      <c r="J195" s="32">
        <f t="shared" ref="J195:L195" si="95">J184+J194</f>
        <v>0</v>
      </c>
      <c r="K195" s="32"/>
      <c r="L195" s="32">
        <f t="shared" si="95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883.33333333333337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27.806666666666668</v>
      </c>
      <c r="H196" s="34">
        <f t="shared" si="96"/>
        <v>35.79666666666666</v>
      </c>
      <c r="I196" s="34">
        <f t="shared" si="96"/>
        <v>112.77333333333333</v>
      </c>
      <c r="J196" s="34">
        <f t="shared" si="96"/>
        <v>806.6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84.036666666666676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2025-04-21T06:28:19Z</dcterms:modified>
</cp:coreProperties>
</file>